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bination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name val="Montserrat"/>
      <b val="1"/>
      <color rgb="00FFFFFF"/>
      <sz val="13"/>
    </font>
    <font>
      <name val="Mulish"/>
      <i val="1"/>
      <color rgb="005A5346"/>
      <sz val="8"/>
    </font>
    <font>
      <name val="Mulish"/>
      <color rgb="00041E42"/>
      <sz val="8"/>
    </font>
    <font>
      <name val="Montserrat"/>
      <b val="1"/>
      <color rgb="00B87333"/>
      <sz val="7.5"/>
    </font>
    <font>
      <name val="Mulish"/>
      <color rgb="00041E42"/>
      <sz val="9"/>
    </font>
    <font>
      <name val="Montserrat"/>
      <b val="1"/>
      <color rgb="00041E42"/>
      <sz val="8.5"/>
    </font>
    <font>
      <name val="IBM Plex Mono"/>
      <color rgb="00041E42"/>
      <sz val="9"/>
    </font>
    <font>
      <name val="Montserrat"/>
      <b val="1"/>
      <color rgb="00041E42"/>
      <sz val="9"/>
    </font>
    <font>
      <name val="IBM Plex Mono"/>
      <b val="1"/>
      <color rgb="00C50E1F"/>
      <sz val="9"/>
    </font>
    <font>
      <name val="Mulish"/>
      <i val="1"/>
      <color rgb="007C7466"/>
      <sz val="8"/>
    </font>
    <font>
      <name val="Montserrat"/>
      <b val="1"/>
      <color rgb="00FFFFFF"/>
      <sz val="8"/>
    </font>
    <font>
      <name val="IBM Plex Mono"/>
      <b val="1"/>
      <color rgb="00041E42"/>
      <sz val="9"/>
    </font>
    <font>
      <name val="Mulish"/>
      <b val="1"/>
      <color rgb="00041E42"/>
      <sz val="8.5"/>
    </font>
    <font>
      <name val="Mulish"/>
      <i val="1"/>
      <color rgb="007C7466"/>
      <sz val="7.5"/>
    </font>
  </fonts>
  <fills count="7">
    <fill>
      <patternFill/>
    </fill>
    <fill>
      <patternFill patternType="gray125"/>
    </fill>
    <fill>
      <patternFill patternType="solid">
        <fgColor rgb="00041E42"/>
      </patternFill>
    </fill>
    <fill>
      <patternFill patternType="solid">
        <fgColor rgb="00F2EEE7"/>
      </patternFill>
    </fill>
    <fill>
      <patternFill patternType="solid">
        <fgColor rgb="00FFFFFF"/>
      </patternFill>
    </fill>
    <fill>
      <patternFill patternType="solid">
        <fgColor rgb="00E8ECF2"/>
      </patternFill>
    </fill>
    <fill>
      <patternFill patternType="solid">
        <fgColor rgb="00FAF8F5"/>
      </patternFill>
    </fill>
  </fills>
  <borders count="5">
    <border>
      <left/>
      <right/>
      <top/>
      <bottom/>
      <diagonal/>
    </border>
    <border>
      <top style="medium">
        <color rgb="00C50E1F"/>
      </top>
    </border>
    <border>
      <left style="medium">
        <color rgb="00B87333"/>
      </left>
      <right style="hair">
        <color rgb="00E4DCCE"/>
      </right>
      <top style="hair">
        <color rgb="00E4DCCE"/>
      </top>
      <bottom style="hair">
        <color rgb="00E4DCCE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D3C8B6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B87333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1" applyAlignment="1" pivotButton="0" quotePrefix="0" xfId="0">
      <alignment vertical="center" inden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 indent="1"/>
    </xf>
    <xf numFmtId="0" fontId="4" fillId="3" borderId="3" applyAlignment="1" pivotButton="0" quotePrefix="0" xfId="0">
      <alignment horizontal="left" vertical="center" indent="1"/>
    </xf>
    <xf numFmtId="0" fontId="0" fillId="3" borderId="3" pivotButton="0" quotePrefix="0" xfId="0"/>
    <xf numFmtId="0" fontId="5" fillId="4" borderId="4" applyAlignment="1" pivotButton="0" quotePrefix="0" xfId="0">
      <alignment horizontal="left" vertical="center" indent="1"/>
    </xf>
    <xf numFmtId="0" fontId="0" fillId="4" borderId="4" pivotButton="0" quotePrefix="0" xfId="0"/>
    <xf numFmtId="0" fontId="4" fillId="0" borderId="0" applyAlignment="1" pivotButton="0" quotePrefix="0" xfId="0">
      <alignment vertical="center"/>
    </xf>
    <xf numFmtId="0" fontId="6" fillId="3" borderId="3" applyAlignment="1" pivotButton="0" quotePrefix="0" xfId="0">
      <alignment horizontal="left" vertical="center" wrapText="1" indent="1"/>
    </xf>
    <xf numFmtId="1" fontId="7" fillId="4" borderId="3" applyAlignment="1" pivotButton="0" quotePrefix="0" xfId="0">
      <alignment horizontal="center" vertical="center"/>
    </xf>
    <xf numFmtId="0" fontId="8" fillId="5" borderId="3" applyAlignment="1" pivotButton="0" quotePrefix="0" xfId="0">
      <alignment horizontal="left" vertical="center" wrapText="1" indent="1"/>
    </xf>
    <xf numFmtId="164" fontId="9" fillId="5" borderId="3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 indent="1"/>
    </xf>
    <xf numFmtId="0" fontId="11" fillId="2" borderId="3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center" vertical="center"/>
    </xf>
    <xf numFmtId="0" fontId="5" fillId="4" borderId="3" applyAlignment="1" pivotButton="0" quotePrefix="0" xfId="0">
      <alignment vertical="center" indent="1"/>
    </xf>
    <xf numFmtId="164" fontId="7" fillId="4" borderId="4" applyAlignment="1" pivotButton="0" quotePrefix="0" xfId="0">
      <alignment horizontal="center" vertical="center"/>
    </xf>
    <xf numFmtId="164" fontId="7" fillId="5" borderId="3" applyAlignment="1" pivotButton="0" quotePrefix="0" xfId="0">
      <alignment horizontal="center" vertical="center"/>
    </xf>
    <xf numFmtId="9" fontId="7" fillId="5" borderId="3" applyAlignment="1" pivotButton="0" quotePrefix="0" xfId="0">
      <alignment horizontal="center" vertical="center"/>
    </xf>
    <xf numFmtId="0" fontId="5" fillId="6" borderId="3" applyAlignment="1" pivotButton="0" quotePrefix="0" xfId="0">
      <alignment horizontal="center" vertical="center"/>
    </xf>
    <xf numFmtId="0" fontId="5" fillId="6" borderId="3" applyAlignment="1" pivotButton="0" quotePrefix="0" xfId="0">
      <alignment vertical="center" indent="1"/>
    </xf>
    <xf numFmtId="0" fontId="5" fillId="5" borderId="3" applyAlignment="1" pivotButton="0" quotePrefix="0" xfId="0">
      <alignment horizontal="left" vertical="center"/>
    </xf>
    <xf numFmtId="0" fontId="8" fillId="5" borderId="3" applyAlignment="1" pivotButton="0" quotePrefix="0" xfId="0">
      <alignment horizontal="right" vertical="center"/>
    </xf>
    <xf numFmtId="164" fontId="12" fillId="5" borderId="3" applyAlignment="1" pivotButton="0" quotePrefix="0" xfId="0">
      <alignment horizontal="center" vertical="center"/>
    </xf>
    <xf numFmtId="9" fontId="9" fillId="5" borderId="3" applyAlignment="1" pivotButton="0" quotePrefix="0" xfId="0">
      <alignment horizontal="center" vertical="center"/>
    </xf>
    <xf numFmtId="0" fontId="13" fillId="5" borderId="3" applyAlignment="1" pivotButton="0" quotePrefix="0" xfId="0">
      <alignment vertical="center" wrapText="1" inden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name val="IBM Plex Mono"/>
        <b val="1"/>
        <color rgb="00C50E1F"/>
        <sz val="9"/>
      </font>
      <fill>
        <patternFill patternType="solid">
          <fgColor rgb="00FCEB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7622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1E42"/>
    <outlinePr summaryBelow="1" summaryRight="1"/>
    <pageSetUpPr fitToPage="1"/>
  </sheetPr>
  <dimension ref="A1:I4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1" customWidth="1" min="3" max="3"/>
    <col width="11" customWidth="1" min="4" max="4"/>
    <col width="11" customWidth="1" min="5" max="5"/>
    <col width="12" customWidth="1" min="6" max="6"/>
    <col width="13" customWidth="1" min="7" max="7"/>
    <col width="13" customWidth="1" min="8" max="8"/>
    <col width="30" customWidth="1" min="9" max="9"/>
  </cols>
  <sheetData>
    <row r="1" ht="26" customHeight="1">
      <c r="A1" s="1" t="inlineStr">
        <is>
          <t xml:space="preserve">        DF CONSULTING          Standard Work Combination Sheet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13" customHeight="1">
      <c r="A3" s="3" t="inlineStr">
        <is>
          <t>DFC-LT-06  ·  Manual, machine and walk time for one operator through one cycle, against takt.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4" ht="5" customHeight="1"/>
    <row r="5" ht="30" customHeight="1">
      <c r="A5" s="5" t="inlineStr">
        <is>
          <t>Time the job at the process, ten cycles, and use the lowest repeatable time — not the average and not the best ever. If total cycle time exceeds takt, the job cannot be done by one operator at this demand.</t>
        </is>
      </c>
    </row>
    <row r="7" ht="15" customHeight="1">
      <c r="A7" s="6" t="inlineStr">
        <is>
          <t>PART / PROCESS</t>
        </is>
      </c>
      <c r="B7" s="7" t="n"/>
      <c r="C7" s="7" t="n"/>
      <c r="D7" s="6" t="inlineStr">
        <is>
          <t>OPERATOR</t>
        </is>
      </c>
      <c r="E7" s="7" t="n"/>
      <c r="F7" s="7" t="n"/>
      <c r="G7" s="6" t="inlineStr">
        <is>
          <t>DATE</t>
        </is>
      </c>
      <c r="H7" s="7" t="n"/>
      <c r="I7" s="7" t="n"/>
    </row>
    <row r="8" ht="20" customHeight="1">
      <c r="A8" s="8" t="n"/>
      <c r="B8" s="9" t="n"/>
      <c r="C8" s="9" t="n"/>
      <c r="D8" s="8" t="n"/>
      <c r="E8" s="9" t="n"/>
      <c r="F8" s="9" t="n"/>
      <c r="G8" s="8" t="n"/>
      <c r="H8" s="9" t="n"/>
      <c r="I8" s="9" t="n"/>
    </row>
    <row r="9" ht="15" customHeight="1">
      <c r="A9" s="6" t="inlineStr">
        <is>
          <t>CELL / LINE</t>
        </is>
      </c>
      <c r="B9" s="7" t="n"/>
      <c r="C9" s="7" t="n"/>
      <c r="D9" s="6" t="inlineStr">
        <is>
          <t>OBSERVER</t>
        </is>
      </c>
      <c r="E9" s="7" t="n"/>
      <c r="F9" s="7" t="n"/>
      <c r="G9" s="6" t="inlineStr">
        <is>
          <t>REV</t>
        </is>
      </c>
      <c r="H9" s="7" t="n"/>
      <c r="I9" s="7" t="n"/>
    </row>
    <row r="10" ht="20" customHeight="1">
      <c r="A10" s="8" t="n"/>
      <c r="B10" s="9" t="n"/>
      <c r="C10" s="9" t="n"/>
      <c r="D10" s="8" t="n"/>
      <c r="E10" s="9" t="n"/>
      <c r="F10" s="9" t="n"/>
      <c r="G10" s="8" t="n"/>
      <c r="H10" s="9" t="n"/>
      <c r="I10" s="9" t="n"/>
    </row>
    <row r="12" ht="16" customHeight="1">
      <c r="A12" s="10" t="inlineStr">
        <is>
          <t>TAKT INPUTS</t>
        </is>
      </c>
    </row>
    <row r="13" ht="19" customHeight="1">
      <c r="B13" s="11" t="inlineStr">
        <is>
          <t>Available time per shift (min)</t>
        </is>
      </c>
      <c r="C13" s="12" t="n">
        <v>450</v>
      </c>
    </row>
    <row r="14" ht="19" customHeight="1">
      <c r="B14" s="11" t="inlineStr">
        <is>
          <t>Shifts per day</t>
        </is>
      </c>
      <c r="C14" s="12" t="n">
        <v>1</v>
      </c>
    </row>
    <row r="15" ht="19" customHeight="1">
      <c r="B15" s="11" t="inlineStr">
        <is>
          <t>Customer demand per day (pcs)</t>
        </is>
      </c>
      <c r="C15" s="12" t="n">
        <v>0</v>
      </c>
    </row>
    <row r="16" ht="22" customHeight="1">
      <c r="B16" s="13" t="inlineStr">
        <is>
          <t>TAKT TIME (sec / pc)</t>
        </is>
      </c>
      <c r="C16" s="14">
        <f>IF(C15=0,"",C13*C14*60/C15)</f>
        <v/>
      </c>
      <c r="E16" s="15" t="inlineStr">
        <is>
          <t>Takt = available work time ÷ customer demand. It is the drumbeat, not a target you can beat.</t>
        </is>
      </c>
    </row>
    <row r="18" ht="16" customHeight="1">
      <c r="A18" s="10" t="inlineStr">
        <is>
          <t>WORK ELEMENTS</t>
        </is>
      </c>
    </row>
    <row r="19" ht="28" customHeight="1">
      <c r="A19" s="16" t="inlineStr">
        <is>
          <t>#</t>
        </is>
      </c>
      <c r="B19" s="16" t="inlineStr">
        <is>
          <t>Work element</t>
        </is>
      </c>
      <c r="C19" s="16" t="inlineStr">
        <is>
          <t>Manual (s)</t>
        </is>
      </c>
      <c r="D19" s="16" t="inlineStr">
        <is>
          <t>Auto (s)</t>
        </is>
      </c>
      <c r="E19" s="16" t="inlineStr">
        <is>
          <t>Walk (s)</t>
        </is>
      </c>
      <c r="F19" s="16" t="inlineStr">
        <is>
          <t>Element total</t>
        </is>
      </c>
      <c r="G19" s="16" t="inlineStr">
        <is>
          <t>Cumulative</t>
        </is>
      </c>
      <c r="H19" s="16" t="inlineStr">
        <is>
          <t>% of takt</t>
        </is>
      </c>
      <c r="I19" s="16" t="inlineStr">
        <is>
          <t>Notes / waste observed</t>
        </is>
      </c>
    </row>
    <row r="20" ht="19" customHeight="1">
      <c r="A20" s="17" t="n">
        <v>1</v>
      </c>
      <c r="B20" s="18" t="n"/>
      <c r="C20" s="19" t="n"/>
      <c r="D20" s="19" t="n"/>
      <c r="E20" s="19" t="n"/>
      <c r="F20" s="20">
        <f>IF(COUNT(C20:E20)=0,"",SUM(C20,E20))</f>
        <v/>
      </c>
      <c r="G20" s="20">
        <f>IF(F20="","",SUM($F$20:F20))</f>
        <v/>
      </c>
      <c r="H20" s="21">
        <f>IF(OR(F20="",$C$16="",$C$16=0),"",F20/$C$16)</f>
        <v/>
      </c>
      <c r="I20" s="18" t="n"/>
    </row>
    <row r="21" ht="19" customHeight="1">
      <c r="A21" s="22" t="n">
        <v>2</v>
      </c>
      <c r="B21" s="23" t="n"/>
      <c r="C21" s="19" t="n"/>
      <c r="D21" s="19" t="n"/>
      <c r="E21" s="19" t="n"/>
      <c r="F21" s="20">
        <f>IF(COUNT(C21:E21)=0,"",SUM(C21,E21))</f>
        <v/>
      </c>
      <c r="G21" s="20">
        <f>IF(F21="","",SUM($F$20:F21))</f>
        <v/>
      </c>
      <c r="H21" s="21">
        <f>IF(OR(F21="",$C$16="",$C$16=0),"",F21/$C$16)</f>
        <v/>
      </c>
      <c r="I21" s="23" t="n"/>
    </row>
    <row r="22" ht="19" customHeight="1">
      <c r="A22" s="17" t="n">
        <v>3</v>
      </c>
      <c r="B22" s="18" t="n"/>
      <c r="C22" s="19" t="n"/>
      <c r="D22" s="19" t="n"/>
      <c r="E22" s="19" t="n"/>
      <c r="F22" s="20">
        <f>IF(COUNT(C22:E22)=0,"",SUM(C22,E22))</f>
        <v/>
      </c>
      <c r="G22" s="20">
        <f>IF(F22="","",SUM($F$20:F22))</f>
        <v/>
      </c>
      <c r="H22" s="21">
        <f>IF(OR(F22="",$C$16="",$C$16=0),"",F22/$C$16)</f>
        <v/>
      </c>
      <c r="I22" s="18" t="n"/>
    </row>
    <row r="23" ht="19" customHeight="1">
      <c r="A23" s="22" t="n">
        <v>4</v>
      </c>
      <c r="B23" s="23" t="n"/>
      <c r="C23" s="19" t="n"/>
      <c r="D23" s="19" t="n"/>
      <c r="E23" s="19" t="n"/>
      <c r="F23" s="20">
        <f>IF(COUNT(C23:E23)=0,"",SUM(C23,E23))</f>
        <v/>
      </c>
      <c r="G23" s="20">
        <f>IF(F23="","",SUM($F$20:F23))</f>
        <v/>
      </c>
      <c r="H23" s="21">
        <f>IF(OR(F23="",$C$16="",$C$16=0),"",F23/$C$16)</f>
        <v/>
      </c>
      <c r="I23" s="23" t="n"/>
    </row>
    <row r="24" ht="19" customHeight="1">
      <c r="A24" s="17" t="n">
        <v>5</v>
      </c>
      <c r="B24" s="18" t="n"/>
      <c r="C24" s="19" t="n"/>
      <c r="D24" s="19" t="n"/>
      <c r="E24" s="19" t="n"/>
      <c r="F24" s="20">
        <f>IF(COUNT(C24:E24)=0,"",SUM(C24,E24))</f>
        <v/>
      </c>
      <c r="G24" s="20">
        <f>IF(F24="","",SUM($F$20:F24))</f>
        <v/>
      </c>
      <c r="H24" s="21">
        <f>IF(OR(F24="",$C$16="",$C$16=0),"",F24/$C$16)</f>
        <v/>
      </c>
      <c r="I24" s="18" t="n"/>
    </row>
    <row r="25" ht="19" customHeight="1">
      <c r="A25" s="22" t="n">
        <v>6</v>
      </c>
      <c r="B25" s="23" t="n"/>
      <c r="C25" s="19" t="n"/>
      <c r="D25" s="19" t="n"/>
      <c r="E25" s="19" t="n"/>
      <c r="F25" s="20">
        <f>IF(COUNT(C25:E25)=0,"",SUM(C25,E25))</f>
        <v/>
      </c>
      <c r="G25" s="20">
        <f>IF(F25="","",SUM($F$20:F25))</f>
        <v/>
      </c>
      <c r="H25" s="21">
        <f>IF(OR(F25="",$C$16="",$C$16=0),"",F25/$C$16)</f>
        <v/>
      </c>
      <c r="I25" s="23" t="n"/>
    </row>
    <row r="26" ht="19" customHeight="1">
      <c r="A26" s="17" t="n">
        <v>7</v>
      </c>
      <c r="B26" s="18" t="n"/>
      <c r="C26" s="19" t="n"/>
      <c r="D26" s="19" t="n"/>
      <c r="E26" s="19" t="n"/>
      <c r="F26" s="20">
        <f>IF(COUNT(C26:E26)=0,"",SUM(C26,E26))</f>
        <v/>
      </c>
      <c r="G26" s="20">
        <f>IF(F26="","",SUM($F$20:F26))</f>
        <v/>
      </c>
      <c r="H26" s="21">
        <f>IF(OR(F26="",$C$16="",$C$16=0),"",F26/$C$16)</f>
        <v/>
      </c>
      <c r="I26" s="18" t="n"/>
    </row>
    <row r="27" ht="19" customHeight="1">
      <c r="A27" s="22" t="n">
        <v>8</v>
      </c>
      <c r="B27" s="23" t="n"/>
      <c r="C27" s="19" t="n"/>
      <c r="D27" s="19" t="n"/>
      <c r="E27" s="19" t="n"/>
      <c r="F27" s="20">
        <f>IF(COUNT(C27:E27)=0,"",SUM(C27,E27))</f>
        <v/>
      </c>
      <c r="G27" s="20">
        <f>IF(F27="","",SUM($F$20:F27))</f>
        <v/>
      </c>
      <c r="H27" s="21">
        <f>IF(OR(F27="",$C$16="",$C$16=0),"",F27/$C$16)</f>
        <v/>
      </c>
      <c r="I27" s="23" t="n"/>
    </row>
    <row r="28" ht="19" customHeight="1">
      <c r="A28" s="17" t="n">
        <v>9</v>
      </c>
      <c r="B28" s="18" t="n"/>
      <c r="C28" s="19" t="n"/>
      <c r="D28" s="19" t="n"/>
      <c r="E28" s="19" t="n"/>
      <c r="F28" s="20">
        <f>IF(COUNT(C28:E28)=0,"",SUM(C28,E28))</f>
        <v/>
      </c>
      <c r="G28" s="20">
        <f>IF(F28="","",SUM($F$20:F28))</f>
        <v/>
      </c>
      <c r="H28" s="21">
        <f>IF(OR(F28="",$C$16="",$C$16=0),"",F28/$C$16)</f>
        <v/>
      </c>
      <c r="I28" s="18" t="n"/>
    </row>
    <row r="29" ht="19" customHeight="1">
      <c r="A29" s="22" t="n">
        <v>10</v>
      </c>
      <c r="B29" s="23" t="n"/>
      <c r="C29" s="19" t="n"/>
      <c r="D29" s="19" t="n"/>
      <c r="E29" s="19" t="n"/>
      <c r="F29" s="20">
        <f>IF(COUNT(C29:E29)=0,"",SUM(C29,E29))</f>
        <v/>
      </c>
      <c r="G29" s="20">
        <f>IF(F29="","",SUM($F$20:F29))</f>
        <v/>
      </c>
      <c r="H29" s="21">
        <f>IF(OR(F29="",$C$16="",$C$16=0),"",F29/$C$16)</f>
        <v/>
      </c>
      <c r="I29" s="23" t="n"/>
    </row>
    <row r="30" ht="19" customHeight="1">
      <c r="A30" s="17" t="n">
        <v>11</v>
      </c>
      <c r="B30" s="18" t="n"/>
      <c r="C30" s="19" t="n"/>
      <c r="D30" s="19" t="n"/>
      <c r="E30" s="19" t="n"/>
      <c r="F30" s="20">
        <f>IF(COUNT(C30:E30)=0,"",SUM(C30,E30))</f>
        <v/>
      </c>
      <c r="G30" s="20">
        <f>IF(F30="","",SUM($F$20:F30))</f>
        <v/>
      </c>
      <c r="H30" s="21">
        <f>IF(OR(F30="",$C$16="",$C$16=0),"",F30/$C$16)</f>
        <v/>
      </c>
      <c r="I30" s="18" t="n"/>
    </row>
    <row r="31" ht="19" customHeight="1">
      <c r="A31" s="22" t="n">
        <v>12</v>
      </c>
      <c r="B31" s="23" t="n"/>
      <c r="C31" s="19" t="n"/>
      <c r="D31" s="19" t="n"/>
      <c r="E31" s="19" t="n"/>
      <c r="F31" s="20">
        <f>IF(COUNT(C31:E31)=0,"",SUM(C31,E31))</f>
        <v/>
      </c>
      <c r="G31" s="20">
        <f>IF(F31="","",SUM($F$20:F31))</f>
        <v/>
      </c>
      <c r="H31" s="21">
        <f>IF(OR(F31="",$C$16="",$C$16=0),"",F31/$C$16)</f>
        <v/>
      </c>
      <c r="I31" s="23" t="n"/>
    </row>
    <row r="32" ht="19" customHeight="1">
      <c r="A32" s="17" t="n">
        <v>13</v>
      </c>
      <c r="B32" s="18" t="n"/>
      <c r="C32" s="19" t="n"/>
      <c r="D32" s="19" t="n"/>
      <c r="E32" s="19" t="n"/>
      <c r="F32" s="20">
        <f>IF(COUNT(C32:E32)=0,"",SUM(C32,E32))</f>
        <v/>
      </c>
      <c r="G32" s="20">
        <f>IF(F32="","",SUM($F$20:F32))</f>
        <v/>
      </c>
      <c r="H32" s="21">
        <f>IF(OR(F32="",$C$16="",$C$16=0),"",F32/$C$16)</f>
        <v/>
      </c>
      <c r="I32" s="18" t="n"/>
    </row>
    <row r="33" ht="19" customHeight="1">
      <c r="A33" s="22" t="n">
        <v>14</v>
      </c>
      <c r="B33" s="23" t="n"/>
      <c r="C33" s="19" t="n"/>
      <c r="D33" s="19" t="n"/>
      <c r="E33" s="19" t="n"/>
      <c r="F33" s="20">
        <f>IF(COUNT(C33:E33)=0,"",SUM(C33,E33))</f>
        <v/>
      </c>
      <c r="G33" s="20">
        <f>IF(F33="","",SUM($F$20:F33))</f>
        <v/>
      </c>
      <c r="H33" s="21">
        <f>IF(OR(F33="",$C$16="",$C$16=0),"",F33/$C$16)</f>
        <v/>
      </c>
      <c r="I33" s="23" t="n"/>
    </row>
    <row r="34" ht="19" customHeight="1">
      <c r="A34" s="17" t="n">
        <v>15</v>
      </c>
      <c r="B34" s="18" t="n"/>
      <c r="C34" s="19" t="n"/>
      <c r="D34" s="19" t="n"/>
      <c r="E34" s="19" t="n"/>
      <c r="F34" s="20">
        <f>IF(COUNT(C34:E34)=0,"",SUM(C34,E34))</f>
        <v/>
      </c>
      <c r="G34" s="20">
        <f>IF(F34="","",SUM($F$20:F34))</f>
        <v/>
      </c>
      <c r="H34" s="21">
        <f>IF(OR(F34="",$C$16="",$C$16=0),"",F34/$C$16)</f>
        <v/>
      </c>
      <c r="I34" s="18" t="n"/>
    </row>
    <row r="35" ht="19" customHeight="1">
      <c r="A35" s="22" t="n">
        <v>16</v>
      </c>
      <c r="B35" s="23" t="n"/>
      <c r="C35" s="19" t="n"/>
      <c r="D35" s="19" t="n"/>
      <c r="E35" s="19" t="n"/>
      <c r="F35" s="20">
        <f>IF(COUNT(C35:E35)=0,"",SUM(C35,E35))</f>
        <v/>
      </c>
      <c r="G35" s="20">
        <f>IF(F35="","",SUM($F$20:F35))</f>
        <v/>
      </c>
      <c r="H35" s="21">
        <f>IF(OR(F35="",$C$16="",$C$16=0),"",F35/$C$16)</f>
        <v/>
      </c>
      <c r="I35" s="23" t="n"/>
    </row>
    <row r="36" ht="19" customHeight="1">
      <c r="A36" s="17" t="n">
        <v>17</v>
      </c>
      <c r="B36" s="18" t="n"/>
      <c r="C36" s="19" t="n"/>
      <c r="D36" s="19" t="n"/>
      <c r="E36" s="19" t="n"/>
      <c r="F36" s="20">
        <f>IF(COUNT(C36:E36)=0,"",SUM(C36,E36))</f>
        <v/>
      </c>
      <c r="G36" s="20">
        <f>IF(F36="","",SUM($F$20:F36))</f>
        <v/>
      </c>
      <c r="H36" s="21">
        <f>IF(OR(F36="",$C$16="",$C$16=0),"",F36/$C$16)</f>
        <v/>
      </c>
      <c r="I36" s="18" t="n"/>
    </row>
    <row r="37" ht="19" customHeight="1">
      <c r="A37" s="22" t="n">
        <v>18</v>
      </c>
      <c r="B37" s="23" t="n"/>
      <c r="C37" s="19" t="n"/>
      <c r="D37" s="19" t="n"/>
      <c r="E37" s="19" t="n"/>
      <c r="F37" s="20">
        <f>IF(COUNT(C37:E37)=0,"",SUM(C37,E37))</f>
        <v/>
      </c>
      <c r="G37" s="20">
        <f>IF(F37="","",SUM($F$20:F37))</f>
        <v/>
      </c>
      <c r="H37" s="21">
        <f>IF(OR(F37="",$C$16="",$C$16=0),"",F37/$C$16)</f>
        <v/>
      </c>
      <c r="I37" s="23" t="n"/>
    </row>
    <row r="38" ht="22" customHeight="1">
      <c r="A38" s="24" t="n"/>
      <c r="B38" s="25" t="inlineStr">
        <is>
          <t>CYCLE TOTAL (operator work content)</t>
        </is>
      </c>
      <c r="C38" s="26">
        <f>SUM(C20:C37)</f>
        <v/>
      </c>
      <c r="D38" s="26">
        <f>SUM(D20:D37)</f>
        <v/>
      </c>
      <c r="E38" s="26">
        <f>SUM(E20:E37)</f>
        <v/>
      </c>
      <c r="F38" s="26">
        <f>SUM(F20:F37)</f>
        <v/>
      </c>
      <c r="G38" s="24" t="n"/>
      <c r="H38" s="27">
        <f>IF(OR($C$16="",$C$16=0),"",F38/$C$16)</f>
        <v/>
      </c>
      <c r="I38" s="28">
        <f>IF(OR($C$16="",$C$16=0),"Enter demand to compare with takt",IF(F38&gt;$C$16,"Over takt by "&amp;TEXT(F38-$C$16,"0.0")&amp;" s — rebalance or add capacity","Under takt by "&amp;TEXT($C$16-F38,"0.0")&amp;" s"))</f>
        <v/>
      </c>
    </row>
    <row r="40">
      <c r="A40" s="29" t="inlineStr">
        <is>
          <t>Manual = operator hands-on time. Auto = machine runs unattended (does not add to the operator's cycle). Walk = steps between elements — count it, then design it out.</t>
        </is>
      </c>
    </row>
  </sheetData>
  <mergeCells count="17">
    <mergeCell ref="A10:C10"/>
    <mergeCell ref="G10:I10"/>
    <mergeCell ref="D8:F8"/>
    <mergeCell ref="A5:I5"/>
    <mergeCell ref="E16:I16"/>
    <mergeCell ref="A8:C8"/>
    <mergeCell ref="G8:I8"/>
    <mergeCell ref="A1:I2"/>
    <mergeCell ref="A9:C9"/>
    <mergeCell ref="D9:F9"/>
    <mergeCell ref="A3:I3"/>
    <mergeCell ref="G9:I9"/>
    <mergeCell ref="A40:I40"/>
    <mergeCell ref="D7:F7"/>
    <mergeCell ref="A7:C7"/>
    <mergeCell ref="G7:I7"/>
    <mergeCell ref="D10:F10"/>
  </mergeCells>
  <conditionalFormatting sqref="H20:H38">
    <cfRule type="cellIs" priority="1" operator="greaterThan" dxfId="0">
      <formula>1</formula>
    </cfRule>
  </conditionalFormatting>
  <pageMargins left="0.4" right="0.4" top="0.45" bottom="0.5" header="0.25" footer="0.25"/>
  <pageSetup orientation="landscape" paperSize="1" fitToHeight="0" fitToWidth="1"/>
  <headerFooter>
    <oddHeader/>
    <oddFooter>&amp;L&amp;7 &amp;K7C7466DFC-LT-06  Standard Work Combination Sheet&amp;C&amp;7 &amp;K7C7466Page &amp;P of &amp;N&amp;R&amp;7 &amp;KC50E1Fdf-consulting.net  |  david@df-consulting.net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2026-09-20T02:59:10Z</dcterms:created>
  <dcterms:modified xmlns:dcterms="http://purl.org/dc/terms/" xmlns:xsi="http://www.w3.org/2001/XMLSchema-instance" xsi:type="dcterms:W3CDTF">2026-09-20T02:59:10Z</dcterms:modified>
</cp:coreProperties>
</file>